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intelligentpackaginggroup-my.sharepoint.com/personal/geir_persen_ip-group_no/Documents/Prisliste/2021/"/>
    </mc:Choice>
  </mc:AlternateContent>
  <xr:revisionPtr revIDLastSave="3" documentId="13_ncr:1_{0E7104BB-2009-45AC-9ACC-6C94B98DAABD}" xr6:coauthVersionLast="46" xr6:coauthVersionMax="46" xr10:uidLastSave="{CB19CB12-CD31-4AD8-A6DF-BD73F10C7809}"/>
  <bookViews>
    <workbookView xWindow="-108" yWindow="-108" windowWidth="30936" windowHeight="16896" xr2:uid="{00000000-000D-0000-FFFF-FFFF00000000}"/>
  </bookViews>
  <sheets>
    <sheet name="Trepallskostnad" sheetId="1" r:id="rId1"/>
  </sheets>
  <definedNames>
    <definedName name="_xlnm.Print_Area" localSheetId="0">Trepallskostnad!$A$3:$I$50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6" i="1" l="1"/>
  <c r="C15" i="1"/>
  <c r="M8" i="1"/>
  <c r="H11" i="1"/>
  <c r="H14" i="1"/>
  <c r="C19" i="1"/>
  <c r="M19" i="1"/>
  <c r="C26" i="1"/>
  <c r="M20" i="1"/>
  <c r="M21" i="1"/>
  <c r="M22" i="1"/>
  <c r="M23" i="1"/>
  <c r="M24" i="1"/>
  <c r="M25" i="1"/>
  <c r="M26" i="1"/>
</calcChain>
</file>

<file path=xl/sharedStrings.xml><?xml version="1.0" encoding="utf-8"?>
<sst xmlns="http://schemas.openxmlformats.org/spreadsheetml/2006/main" count="74" uniqueCount="53">
  <si>
    <t>AVSKRIVNING</t>
  </si>
  <si>
    <t>kr</t>
  </si>
  <si>
    <t>kg</t>
  </si>
  <si>
    <t>Kostnad</t>
  </si>
  <si>
    <t>KONTROLL</t>
  </si>
  <si>
    <t>Avskrivning</t>
  </si>
  <si>
    <t>%</t>
  </si>
  <si>
    <t>PÖS-Avgiften</t>
  </si>
  <si>
    <t>Kontroll</t>
  </si>
  <si>
    <t>Antall reiser som A-pall før reperasjon</t>
  </si>
  <si>
    <t>Antall reiser som A-pall klarer før den behøver repareres</t>
  </si>
  <si>
    <t>Antall reparasjoner som er mulig</t>
  </si>
  <si>
    <t>Antall mulige reparasjoner innen pallen klassifiseres ned til B-pall</t>
  </si>
  <si>
    <t>Innkjøpspris</t>
  </si>
  <si>
    <t>Generell pris for trepall</t>
  </si>
  <si>
    <t>Livslengde som A-pall /Reiser</t>
  </si>
  <si>
    <t>Kostnad /Reise</t>
  </si>
  <si>
    <t>Innkjøpspris gjennomsnittspris pr reise</t>
  </si>
  <si>
    <t>AVFALLSAVGIFT</t>
  </si>
  <si>
    <t>Avfalllsavgift generell</t>
  </si>
  <si>
    <t>Avfallsavgift pr kilo</t>
  </si>
  <si>
    <t>Generell pallvekt EUR-pall (kg)</t>
  </si>
  <si>
    <t>En generell vekt for en trepall</t>
  </si>
  <si>
    <t>Avfallsavgift multiplisert med vekt</t>
  </si>
  <si>
    <t>Avfallsavgift gjennomsnitt pr reise</t>
  </si>
  <si>
    <t>RENTE</t>
  </si>
  <si>
    <t>Rente pallen</t>
  </si>
  <si>
    <t>Rente 4-10 % på beregnet innkjøpspris</t>
  </si>
  <si>
    <t>Rente / Reise:</t>
  </si>
  <si>
    <t>Rente gjennomsnitt pr reise</t>
  </si>
  <si>
    <t>Transport, sortering og håndtering</t>
  </si>
  <si>
    <t>Kostnader for ødelagte paller</t>
  </si>
  <si>
    <t>Avfallsavgift</t>
  </si>
  <si>
    <t>Rente</t>
  </si>
  <si>
    <t>Transport / Sortering / Håndtering</t>
  </si>
  <si>
    <t>SUMMER</t>
  </si>
  <si>
    <t>kr/mnd</t>
  </si>
  <si>
    <t>GENERELL BEREGNING</t>
  </si>
  <si>
    <t>REPARASJON</t>
  </si>
  <si>
    <t>Reparasjonskostnad</t>
  </si>
  <si>
    <t>En generell kostnad for reparasjon</t>
  </si>
  <si>
    <t>Reparasjon /Reise</t>
  </si>
  <si>
    <t>Kostnad gjennomsnitt på antall reparasjoner</t>
  </si>
  <si>
    <t>TRANSPORT / SORTERING /  HÅNDTERING</t>
  </si>
  <si>
    <t>Reparasjon</t>
  </si>
  <si>
    <t>stk</t>
  </si>
  <si>
    <t>Antall reiser innen reperasjon multiplisert med antall mulige reperasjoner</t>
  </si>
  <si>
    <t>Generell avgift for å delta i palloverføringssystem hos transportør. Avgift kan variere avhengig av volum og avtale, mellom 5-10kr</t>
  </si>
  <si>
    <t>PØS-AVGIFTEN</t>
  </si>
  <si>
    <t>PØS-avgift</t>
  </si>
  <si>
    <t>TOTAL KOSTNAD TREPALLEN PR MND</t>
  </si>
  <si>
    <t xml:space="preserve"> </t>
  </si>
  <si>
    <r>
      <t xml:space="preserve">Kontroll av ankommet gods.                        </t>
    </r>
    <r>
      <rPr>
        <sz val="10"/>
        <color theme="0" tint="-0.34998626667073579"/>
        <rFont val="Arial"/>
        <family val="2"/>
      </rPr>
      <t>Kontroll og klassifisering av ankommende paller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</si>
</sst>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 tint="-0.34998626667073579"/>
      <name val="Arial"/>
      <family val="2"/>
    </font>
    <font>
      <sz val="12"/>
      <name val="Arial"/>
      <family val="2"/>
    </font>
    <font>
      <i/>
      <sz val="12"/>
      <color theme="0" tint="-0.34998626667073579"/>
      <name val="Arial"/>
      <family val="2"/>
    </font>
    <font>
      <b/>
      <sz val="12"/>
      <color theme="1"/>
      <name val="Arial"/>
      <family val="2"/>
    </font>
    <font>
      <b/>
      <sz val="12"/>
      <color rgb="FF3FA435"/>
      <name val="Arial"/>
      <family val="2"/>
    </font>
    <font>
      <b/>
      <sz val="12"/>
      <color rgb="FF00B050"/>
      <name val="Arial"/>
      <family val="2"/>
    </font>
    <font>
      <sz val="10"/>
      <color theme="0" tint="-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2" fontId="1" fillId="2" borderId="0" xfId="0" applyNumberFormat="1" applyFont="1" applyFill="1" applyAlignment="1">
      <alignment horizontal="left"/>
    </xf>
    <xf numFmtId="0" fontId="7" fillId="2" borderId="0" xfId="0" applyFont="1" applyFill="1"/>
    <xf numFmtId="0" fontId="1" fillId="2" borderId="0" xfId="0" applyFont="1" applyFill="1" applyBorder="1"/>
    <xf numFmtId="0" fontId="1" fillId="2" borderId="1" xfId="0" applyFont="1" applyFill="1" applyBorder="1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5" fillId="4" borderId="2" xfId="0" applyFont="1" applyFill="1" applyBorder="1" applyAlignment="1">
      <alignment horizontal="center" vertical="top"/>
    </xf>
    <xf numFmtId="164" fontId="1" fillId="3" borderId="0" xfId="0" applyNumberFormat="1" applyFont="1" applyFill="1" applyBorder="1" applyAlignment="1" applyProtection="1">
      <alignment horizontal="left"/>
      <protection locked="0"/>
    </xf>
    <xf numFmtId="2" fontId="3" fillId="3" borderId="0" xfId="0" applyNumberFormat="1" applyFont="1" applyFill="1" applyBorder="1" applyAlignment="1" applyProtection="1">
      <alignment horizontal="left"/>
      <protection locked="0"/>
    </xf>
    <xf numFmtId="2" fontId="1" fillId="3" borderId="0" xfId="0" applyNumberFormat="1" applyFont="1" applyFill="1" applyBorder="1" applyAlignment="1" applyProtection="1">
      <alignment horizontal="left"/>
      <protection locked="0"/>
    </xf>
    <xf numFmtId="1" fontId="1" fillId="3" borderId="0" xfId="0" applyNumberFormat="1" applyFont="1" applyFill="1" applyBorder="1" applyAlignment="1" applyProtection="1">
      <alignment horizontal="left"/>
      <protection locked="0"/>
    </xf>
    <xf numFmtId="0" fontId="1" fillId="2" borderId="0" xfId="0" applyFont="1" applyFill="1" applyAlignment="1">
      <alignment horizontal="left"/>
    </xf>
    <xf numFmtId="2" fontId="1" fillId="2" borderId="0" xfId="0" applyNumberFormat="1" applyFont="1" applyFill="1" applyBorder="1" applyAlignment="1">
      <alignment horizontal="left"/>
    </xf>
    <xf numFmtId="2" fontId="1" fillId="2" borderId="0" xfId="0" applyNumberFormat="1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7" fillId="2" borderId="3" xfId="0" applyFont="1" applyFill="1" applyBorder="1" applyAlignment="1">
      <alignment vertical="center"/>
    </xf>
    <xf numFmtId="0" fontId="1" fillId="2" borderId="4" xfId="0" applyFont="1" applyFill="1" applyBorder="1"/>
    <xf numFmtId="2" fontId="1" fillId="2" borderId="4" xfId="0" applyNumberFormat="1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3" fillId="2" borderId="6" xfId="0" applyFont="1" applyFill="1" applyBorder="1"/>
    <xf numFmtId="0" fontId="1" fillId="2" borderId="7" xfId="0" applyFont="1" applyFill="1" applyBorder="1" applyAlignment="1">
      <alignment horizontal="left"/>
    </xf>
    <xf numFmtId="0" fontId="8" fillId="0" borderId="6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1" fillId="2" borderId="9" xfId="0" applyFont="1" applyFill="1" applyBorder="1" applyAlignment="1">
      <alignment horizontal="left"/>
    </xf>
    <xf numFmtId="0" fontId="6" fillId="2" borderId="3" xfId="0" applyFont="1" applyFill="1" applyBorder="1" applyAlignment="1">
      <alignment vertical="center"/>
    </xf>
    <xf numFmtId="0" fontId="1" fillId="2" borderId="6" xfId="0" applyFont="1" applyFill="1" applyBorder="1"/>
    <xf numFmtId="0" fontId="2" fillId="2" borderId="0" xfId="0" applyFont="1" applyFill="1" applyBorder="1"/>
    <xf numFmtId="0" fontId="2" fillId="2" borderId="6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/>
    </xf>
    <xf numFmtId="0" fontId="1" fillId="2" borderId="0" xfId="0" applyFont="1" applyFill="1" applyBorder="1" applyAlignment="1">
      <alignment horizontal="left"/>
    </xf>
    <xf numFmtId="0" fontId="8" fillId="0" borderId="6" xfId="0" applyFont="1" applyBorder="1" applyAlignment="1">
      <alignment vertical="center"/>
    </xf>
    <xf numFmtId="0" fontId="1" fillId="2" borderId="7" xfId="0" applyFont="1" applyFill="1" applyBorder="1" applyAlignment="1">
      <alignment horizontal="left" vertical="top"/>
    </xf>
    <xf numFmtId="0" fontId="8" fillId="0" borderId="8" xfId="0" applyFont="1" applyBorder="1" applyAlignment="1">
      <alignment vertical="top"/>
    </xf>
    <xf numFmtId="0" fontId="1" fillId="2" borderId="0" xfId="0" applyFont="1" applyFill="1" applyBorder="1" applyAlignment="1">
      <alignment horizontal="left" vertical="top"/>
    </xf>
    <xf numFmtId="2" fontId="4" fillId="2" borderId="4" xfId="0" quotePrefix="1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2" fontId="1" fillId="3" borderId="0" xfId="0" applyNumberFormat="1" applyFont="1" applyFill="1" applyBorder="1" applyAlignment="1" applyProtection="1">
      <alignment horizontal="left" vertical="top"/>
      <protection locked="0"/>
    </xf>
    <xf numFmtId="0" fontId="8" fillId="2" borderId="8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left" vertical="top"/>
    </xf>
    <xf numFmtId="0" fontId="5" fillId="2" borderId="4" xfId="0" applyFont="1" applyFill="1" applyBorder="1"/>
    <xf numFmtId="0" fontId="6" fillId="2" borderId="3" xfId="0" applyFont="1" applyFill="1" applyBorder="1"/>
    <xf numFmtId="0" fontId="1" fillId="2" borderId="8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left" vertical="top"/>
    </xf>
    <xf numFmtId="2" fontId="1" fillId="2" borderId="0" xfId="0" applyNumberFormat="1" applyFont="1" applyFill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2" fontId="5" fillId="4" borderId="2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27"/>
  <sheetViews>
    <sheetView tabSelected="1" zoomScale="125" zoomScaleNormal="125" zoomScalePageLayoutView="150" workbookViewId="0">
      <selection activeCell="H18" sqref="H18"/>
    </sheetView>
  </sheetViews>
  <sheetFormatPr baseColWidth="10" defaultColWidth="10.88671875" defaultRowHeight="15" x14ac:dyDescent="0.25"/>
  <cols>
    <col min="1" max="1" width="41.6640625" style="1" customWidth="1"/>
    <col min="2" max="2" width="3.6640625" style="1" customWidth="1"/>
    <col min="3" max="3" width="7.88671875" style="2" customWidth="1"/>
    <col min="4" max="4" width="5.33203125" style="15" customWidth="1"/>
    <col min="5" max="5" width="2.109375" style="15" customWidth="1"/>
    <col min="6" max="6" width="36" style="1" customWidth="1"/>
    <col min="7" max="7" width="2.109375" style="1" customWidth="1"/>
    <col min="8" max="8" width="6.5546875" style="15" customWidth="1"/>
    <col min="9" max="9" width="5.44140625" style="2" customWidth="1"/>
    <col min="10" max="10" width="2.109375" style="2" customWidth="1"/>
    <col min="11" max="11" width="47.77734375" style="1" bestFit="1" customWidth="1"/>
    <col min="12" max="12" width="5.5546875" style="1" customWidth="1"/>
    <col min="13" max="13" width="8" style="15" customWidth="1"/>
    <col min="14" max="14" width="7.77734375" style="15" customWidth="1"/>
    <col min="15" max="16384" width="10.88671875" style="1"/>
  </cols>
  <sheetData>
    <row r="3" spans="1:17" ht="15.6" thickBot="1" x14ac:dyDescent="0.3"/>
    <row r="4" spans="1:17" ht="15.6" x14ac:dyDescent="0.25">
      <c r="A4" s="20" t="s">
        <v>37</v>
      </c>
      <c r="B4" s="21"/>
      <c r="C4" s="22"/>
      <c r="D4" s="23"/>
      <c r="E4" s="34"/>
      <c r="F4" s="29" t="s">
        <v>18</v>
      </c>
      <c r="G4" s="21"/>
      <c r="H4" s="22"/>
      <c r="I4" s="23"/>
      <c r="J4" s="34"/>
      <c r="K4" s="29" t="s">
        <v>25</v>
      </c>
      <c r="L4" s="21"/>
      <c r="M4" s="22"/>
      <c r="N4" s="23"/>
    </row>
    <row r="5" spans="1:17" x14ac:dyDescent="0.25">
      <c r="A5" s="24" t="s">
        <v>9</v>
      </c>
      <c r="B5" s="4"/>
      <c r="C5" s="11">
        <v>4.5</v>
      </c>
      <c r="D5" s="25" t="s">
        <v>45</v>
      </c>
      <c r="E5" s="34"/>
      <c r="F5" s="30" t="s">
        <v>19</v>
      </c>
      <c r="G5" s="4"/>
      <c r="H5" s="13">
        <v>0.8</v>
      </c>
      <c r="I5" s="25" t="s">
        <v>1</v>
      </c>
      <c r="J5" s="34"/>
      <c r="K5" s="30" t="s">
        <v>26</v>
      </c>
      <c r="L5" s="4"/>
      <c r="M5" s="14">
        <v>8</v>
      </c>
      <c r="N5" s="25" t="s">
        <v>6</v>
      </c>
    </row>
    <row r="6" spans="1:17" ht="26.4" customHeight="1" x14ac:dyDescent="0.25">
      <c r="A6" s="26" t="s">
        <v>10</v>
      </c>
      <c r="B6" s="4"/>
      <c r="C6" s="16"/>
      <c r="D6" s="25"/>
      <c r="E6" s="34"/>
      <c r="F6" s="26" t="s">
        <v>20</v>
      </c>
      <c r="G6" s="4"/>
      <c r="H6" s="16"/>
      <c r="I6" s="25"/>
      <c r="J6" s="34"/>
      <c r="K6" s="26" t="s">
        <v>27</v>
      </c>
      <c r="L6" s="43"/>
      <c r="M6" s="17">
        <f>ROUND(M5*C12/100,1)</f>
        <v>8</v>
      </c>
      <c r="N6" s="36" t="s">
        <v>1</v>
      </c>
    </row>
    <row r="7" spans="1:17" x14ac:dyDescent="0.25">
      <c r="A7" s="24"/>
      <c r="B7" s="4"/>
      <c r="C7" s="16"/>
      <c r="D7" s="25"/>
      <c r="E7" s="34"/>
      <c r="F7" s="30"/>
      <c r="G7" s="4"/>
      <c r="H7" s="16"/>
      <c r="I7" s="25"/>
      <c r="J7" s="34"/>
      <c r="K7" s="30"/>
      <c r="L7" s="4"/>
      <c r="M7" s="16"/>
      <c r="N7" s="25"/>
    </row>
    <row r="8" spans="1:17" x14ac:dyDescent="0.25">
      <c r="A8" s="24" t="s">
        <v>11</v>
      </c>
      <c r="B8" s="4"/>
      <c r="C8" s="11">
        <v>4.5</v>
      </c>
      <c r="D8" s="25" t="s">
        <v>45</v>
      </c>
      <c r="E8" s="34"/>
      <c r="F8" s="30" t="s">
        <v>21</v>
      </c>
      <c r="G8" s="4"/>
      <c r="H8" s="14">
        <v>25</v>
      </c>
      <c r="I8" s="25" t="s">
        <v>2</v>
      </c>
      <c r="J8" s="34"/>
      <c r="K8" s="30" t="s">
        <v>28</v>
      </c>
      <c r="L8" s="4"/>
      <c r="M8" s="16">
        <f>ROUND(M6/C15,1)</f>
        <v>0.4</v>
      </c>
      <c r="N8" s="25" t="s">
        <v>1</v>
      </c>
    </row>
    <row r="9" spans="1:17" ht="27" thickBot="1" x14ac:dyDescent="0.3">
      <c r="A9" s="27" t="s">
        <v>12</v>
      </c>
      <c r="B9" s="5"/>
      <c r="C9" s="18"/>
      <c r="D9" s="28"/>
      <c r="E9" s="34"/>
      <c r="F9" s="26" t="s">
        <v>22</v>
      </c>
      <c r="G9" s="4"/>
      <c r="H9" s="16"/>
      <c r="I9" s="25"/>
      <c r="J9" s="34"/>
      <c r="K9" s="27" t="s">
        <v>29</v>
      </c>
      <c r="L9" s="5"/>
      <c r="M9" s="18"/>
      <c r="N9" s="28"/>
    </row>
    <row r="10" spans="1:17" ht="15.6" thickBot="1" x14ac:dyDescent="0.3">
      <c r="F10" s="30"/>
      <c r="G10" s="4"/>
      <c r="H10" s="16"/>
      <c r="I10" s="25"/>
      <c r="J10" s="34"/>
      <c r="M10" s="2"/>
    </row>
    <row r="11" spans="1:17" ht="15.6" x14ac:dyDescent="0.3">
      <c r="A11" s="29" t="s">
        <v>0</v>
      </c>
      <c r="B11" s="21"/>
      <c r="C11" s="22"/>
      <c r="D11" s="23"/>
      <c r="E11" s="34"/>
      <c r="F11" s="30" t="s">
        <v>3</v>
      </c>
      <c r="G11" s="4"/>
      <c r="H11" s="16">
        <f>ROUND(H5*H8,1)</f>
        <v>20</v>
      </c>
      <c r="I11" s="25" t="s">
        <v>1</v>
      </c>
      <c r="J11" s="34"/>
      <c r="K11" s="44" t="s">
        <v>43</v>
      </c>
      <c r="L11" s="45"/>
      <c r="M11" s="22"/>
      <c r="N11" s="23"/>
    </row>
    <row r="12" spans="1:17" x14ac:dyDescent="0.25">
      <c r="A12" s="30" t="s">
        <v>13</v>
      </c>
      <c r="B12" s="4"/>
      <c r="C12" s="12">
        <v>100</v>
      </c>
      <c r="D12" s="25" t="s">
        <v>1</v>
      </c>
      <c r="E12" s="34"/>
      <c r="F12" s="35" t="s">
        <v>23</v>
      </c>
      <c r="G12" s="4"/>
      <c r="H12" s="16"/>
      <c r="I12" s="25"/>
      <c r="J12" s="34"/>
      <c r="K12" s="30" t="s">
        <v>30</v>
      </c>
      <c r="L12" s="4"/>
      <c r="M12" s="16">
        <v>1.5</v>
      </c>
      <c r="N12" s="25" t="s">
        <v>1</v>
      </c>
    </row>
    <row r="13" spans="1:17" ht="15.6" thickBot="1" x14ac:dyDescent="0.3">
      <c r="A13" s="26" t="s">
        <v>14</v>
      </c>
      <c r="B13" s="4"/>
      <c r="C13" s="16"/>
      <c r="D13" s="25"/>
      <c r="E13" s="34"/>
      <c r="F13" s="30"/>
      <c r="G13" s="4"/>
      <c r="H13" s="16"/>
      <c r="I13" s="25"/>
      <c r="J13" s="34"/>
      <c r="K13" s="27" t="s">
        <v>31</v>
      </c>
      <c r="L13" s="5"/>
      <c r="M13" s="18"/>
      <c r="N13" s="28"/>
    </row>
    <row r="14" spans="1:17" ht="20.399999999999999" customHeight="1" thickBot="1" x14ac:dyDescent="0.3">
      <c r="A14" s="30"/>
      <c r="B14" s="4"/>
      <c r="C14" s="16"/>
      <c r="D14" s="25"/>
      <c r="E14" s="34"/>
      <c r="F14" s="33" t="s">
        <v>16</v>
      </c>
      <c r="G14" s="4"/>
      <c r="H14" s="17">
        <f>ROUND(H11/C15,1)</f>
        <v>1</v>
      </c>
      <c r="I14" s="36" t="s">
        <v>1</v>
      </c>
      <c r="J14" s="38"/>
      <c r="M14" s="2"/>
    </row>
    <row r="15" spans="1:17" ht="16.2" thickBot="1" x14ac:dyDescent="0.35">
      <c r="A15" s="30" t="s">
        <v>15</v>
      </c>
      <c r="B15" s="4"/>
      <c r="C15" s="16">
        <f>C5*C8</f>
        <v>20.25</v>
      </c>
      <c r="D15" s="25" t="s">
        <v>45</v>
      </c>
      <c r="E15" s="34"/>
      <c r="F15" s="37" t="s">
        <v>24</v>
      </c>
      <c r="G15" s="5"/>
      <c r="H15" s="18"/>
      <c r="I15" s="28"/>
      <c r="J15" s="34"/>
      <c r="K15" s="46" t="s">
        <v>4</v>
      </c>
      <c r="L15" s="21"/>
      <c r="M15" s="22"/>
      <c r="N15" s="23"/>
      <c r="Q15" s="4"/>
    </row>
    <row r="16" spans="1:17" ht="28.8" thickBot="1" x14ac:dyDescent="0.3">
      <c r="A16" s="26" t="s">
        <v>46</v>
      </c>
      <c r="B16" s="31"/>
      <c r="C16" s="16"/>
      <c r="D16" s="25"/>
      <c r="E16" s="34"/>
      <c r="K16" s="47" t="s">
        <v>52</v>
      </c>
      <c r="L16" s="5"/>
      <c r="M16" s="48">
        <v>1.5</v>
      </c>
      <c r="N16" s="49" t="s">
        <v>1</v>
      </c>
    </row>
    <row r="17" spans="1:17" ht="15.6" x14ac:dyDescent="0.3">
      <c r="A17" s="32"/>
      <c r="B17" s="31"/>
      <c r="C17" s="16"/>
      <c r="D17" s="25"/>
      <c r="E17" s="34"/>
      <c r="F17" s="29" t="s">
        <v>48</v>
      </c>
      <c r="G17" s="21"/>
      <c r="H17" s="39"/>
      <c r="I17" s="40"/>
      <c r="J17" s="19"/>
      <c r="M17" s="2"/>
    </row>
    <row r="18" spans="1:17" ht="15.6" x14ac:dyDescent="0.3">
      <c r="A18" s="30"/>
      <c r="B18" s="4"/>
      <c r="C18" s="16"/>
      <c r="D18" s="25"/>
      <c r="E18" s="34"/>
      <c r="F18" s="30" t="s">
        <v>49</v>
      </c>
      <c r="G18" s="4"/>
      <c r="H18" s="41">
        <v>10</v>
      </c>
      <c r="I18" s="25" t="s">
        <v>1</v>
      </c>
      <c r="J18" s="15"/>
      <c r="K18" s="3" t="s">
        <v>50</v>
      </c>
      <c r="M18" s="2"/>
    </row>
    <row r="19" spans="1:17" ht="17.399999999999999" customHeight="1" thickBot="1" x14ac:dyDescent="0.3">
      <c r="A19" s="33" t="s">
        <v>16</v>
      </c>
      <c r="B19" s="4"/>
      <c r="C19" s="16">
        <f>ROUND(C12/C15,1)</f>
        <v>4.9000000000000004</v>
      </c>
      <c r="D19" s="25" t="s">
        <v>1</v>
      </c>
      <c r="E19" s="34"/>
      <c r="F19" s="42" t="s">
        <v>47</v>
      </c>
      <c r="G19" s="5"/>
      <c r="H19" s="18"/>
      <c r="I19" s="28"/>
      <c r="J19" s="15"/>
      <c r="K19" s="1" t="s">
        <v>5</v>
      </c>
      <c r="M19" s="50">
        <f>C19</f>
        <v>4.9000000000000004</v>
      </c>
      <c r="N19" s="6" t="s">
        <v>1</v>
      </c>
      <c r="Q19" s="1" t="s">
        <v>51</v>
      </c>
    </row>
    <row r="20" spans="1:17" ht="15.6" thickBot="1" x14ac:dyDescent="0.3">
      <c r="A20" s="27" t="s">
        <v>17</v>
      </c>
      <c r="B20" s="5"/>
      <c r="C20" s="18"/>
      <c r="D20" s="28"/>
      <c r="E20" s="34"/>
      <c r="K20" s="1" t="s">
        <v>44</v>
      </c>
      <c r="M20" s="50">
        <f>C26</f>
        <v>6.7</v>
      </c>
      <c r="N20" s="6" t="s">
        <v>1</v>
      </c>
    </row>
    <row r="21" spans="1:17" ht="15.6" thickBot="1" x14ac:dyDescent="0.3">
      <c r="K21" s="1" t="s">
        <v>7</v>
      </c>
      <c r="M21" s="50">
        <f>H18</f>
        <v>10</v>
      </c>
      <c r="N21" s="6" t="s">
        <v>1</v>
      </c>
    </row>
    <row r="22" spans="1:17" ht="15.6" x14ac:dyDescent="0.25">
      <c r="A22" s="29" t="s">
        <v>38</v>
      </c>
      <c r="B22" s="21"/>
      <c r="C22" s="22"/>
      <c r="D22" s="23"/>
      <c r="K22" s="1" t="s">
        <v>32</v>
      </c>
      <c r="M22" s="50">
        <f>H14</f>
        <v>1</v>
      </c>
      <c r="N22" s="6" t="s">
        <v>1</v>
      </c>
    </row>
    <row r="23" spans="1:17" x14ac:dyDescent="0.25">
      <c r="A23" s="30" t="s">
        <v>39</v>
      </c>
      <c r="B23" s="4"/>
      <c r="C23" s="13">
        <v>30</v>
      </c>
      <c r="D23" s="25" t="s">
        <v>1</v>
      </c>
      <c r="K23" s="1" t="s">
        <v>33</v>
      </c>
      <c r="M23" s="50">
        <f>M8</f>
        <v>0.4</v>
      </c>
      <c r="N23" s="6" t="s">
        <v>1</v>
      </c>
    </row>
    <row r="24" spans="1:17" x14ac:dyDescent="0.25">
      <c r="A24" s="26" t="s">
        <v>40</v>
      </c>
      <c r="B24" s="4"/>
      <c r="C24" s="16"/>
      <c r="D24" s="25"/>
      <c r="K24" s="1" t="s">
        <v>34</v>
      </c>
      <c r="M24" s="50">
        <f>M12</f>
        <v>1.5</v>
      </c>
      <c r="N24" s="6" t="s">
        <v>1</v>
      </c>
    </row>
    <row r="25" spans="1:17" ht="15.6" thickBot="1" x14ac:dyDescent="0.3">
      <c r="A25" s="30"/>
      <c r="B25" s="4"/>
      <c r="C25" s="16"/>
      <c r="D25" s="25"/>
      <c r="K25" s="5" t="s">
        <v>8</v>
      </c>
      <c r="L25" s="5"/>
      <c r="M25" s="51">
        <f>M16</f>
        <v>1.5</v>
      </c>
      <c r="N25" s="7" t="s">
        <v>1</v>
      </c>
    </row>
    <row r="26" spans="1:17" ht="16.2" thickBot="1" x14ac:dyDescent="0.3">
      <c r="A26" s="30" t="s">
        <v>41</v>
      </c>
      <c r="B26" s="4"/>
      <c r="C26" s="16">
        <f>ROUND(C23/C8,1)</f>
        <v>6.7</v>
      </c>
      <c r="D26" s="25" t="s">
        <v>1</v>
      </c>
      <c r="K26" s="8" t="s">
        <v>35</v>
      </c>
      <c r="L26" s="9"/>
      <c r="M26" s="52">
        <f>SUM(M19:M25)</f>
        <v>26</v>
      </c>
      <c r="N26" s="10" t="s">
        <v>36</v>
      </c>
    </row>
    <row r="27" spans="1:17" ht="16.2" thickTop="1" thickBot="1" x14ac:dyDescent="0.3">
      <c r="A27" s="27" t="s">
        <v>42</v>
      </c>
      <c r="B27" s="5"/>
      <c r="C27" s="18"/>
      <c r="D27" s="28"/>
    </row>
  </sheetData>
  <sheetProtection algorithmName="SHA-512" hashValue="2kTMlaqLmoNC6kKnbHozGUbqa5wo+pYXMZNFK7cqgUkqGzboDPvjUpqUxYfI2hZtVQeT39jPv+jkN+zirwZQxg==" saltValue="gzszha7kjF+PELzAebe6oQ==" spinCount="100000" sheet="1" selectLockedCells="1"/>
  <pageMargins left="0.70866141732283472" right="0.70866141732283472" top="0.74803149606299213" bottom="0.74803149606299213" header="0.31496062992125984" footer="0.31496062992125984"/>
  <pageSetup paperSize="9" scale="65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Trepallskostnad</vt:lpstr>
      <vt:lpstr>Trepallskostnad!Utskriftsområde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Geir privat PC</dc:creator>
  <cp:lastModifiedBy>Geir Vidar Persen (IP-Group)</cp:lastModifiedBy>
  <cp:lastPrinted>2014-10-08T08:36:01Z</cp:lastPrinted>
  <dcterms:created xsi:type="dcterms:W3CDTF">2014-10-08T07:32:33Z</dcterms:created>
  <dcterms:modified xsi:type="dcterms:W3CDTF">2021-05-01T21:50:34Z</dcterms:modified>
</cp:coreProperties>
</file>